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34a1d02a9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a858c4f006e846ce"/>
    <x:sheet xmlns:r="http://schemas.openxmlformats.org/officeDocument/2006/relationships" name="Example" sheetId="2" r:id="R2ba16b23c6ee410c"/>
    <x:sheet xmlns:r="http://schemas.openxmlformats.org/officeDocument/2006/relationships" name="Instructions" sheetId="3" r:id="R8819f128965448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;[Red](#,##0);0"/>
  </x:numFmts>
  <x:fonts count="7">
    <x:font>
      <x:sz val="11"/>
      <x:name val="Carlito"/>
    </x:font>
    <x:font>
      <x:sz val="11"/>
      <x:color rgb="FF202A2B"/>
      <x:name val="Arial"/>
    </x:font>
    <x:font>
      <x:b/>
      <x:sz val="16"/>
      <x:color rgb="FF183D3B"/>
      <x:name val="Arial"/>
    </x:font>
    <x:font>
      <x:i/>
      <x:sz val="11"/>
      <x:color rgb="FF53616A"/>
      <x:name val="Arial"/>
    </x:font>
    <x:font>
      <x:sz val="11"/>
      <x:color rgb="FF1857AA"/>
      <x:name val="Arial"/>
    </x:font>
    <x:font>
      <x:b/>
      <x:sz val="11"/>
      <x:color rgb="FF183D3B"/>
      <x:name val="Arial"/>
    </x:font>
    <x:font>
      <x:b/>
      <x:sz val="16"/>
      <x:color rgb="FF202A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2FB"/>
      </x:patternFill>
    </x:fill>
    <x:fill>
      <x:patternFill patternType="solid">
        <x:fgColor rgb="FFF0F2F1"/>
      </x:patternFill>
    </x:fill>
    <x:fill>
      <x:patternFill patternType="solid">
        <x:fgColor rgb="FFDCEB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4" fillId="2" borderId="0" xfId="0" applyNumberFormat="1" applyFont="1" applyFill="1" applyBorder="1"/>
    <x:xf numFmtId="201" fontId="4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1" fillId="3" borderId="0" xfId="0" applyNumberFormat="1" applyFont="1" applyFill="1" applyBorder="1"/>
    <x:xf numFmtId="201" fontId="5" fillId="3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5" fillId="4" borderId="0" xfId="0" applyNumberFormat="1" applyFont="1" applyFill="1" applyBorder="1"/>
    <x:xf numFmtId="201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5bc40d8d84424" /><Relationship Type="http://schemas.openxmlformats.org/officeDocument/2006/relationships/theme" Target="/xl/theme/theme1.xml" Id="R0a814020d32d40c4" /><Relationship Type="http://schemas.openxmlformats.org/officeDocument/2006/relationships/sharedStrings" Target="/xl/sharedStrings.xml" Id="Ra4f67b68f91a4018" /><Relationship Type="http://schemas.openxmlformats.org/officeDocument/2006/relationships/worksheet" Target="/xl/worksheets/sheet1.xml" Id="Ra858c4f006e846ce" /><Relationship Type="http://schemas.openxmlformats.org/officeDocument/2006/relationships/worksheet" Target="/xl/worksheets/sheet2.xml" Id="R2ba16b23c6ee410c" /><Relationship Type="http://schemas.openxmlformats.org/officeDocument/2006/relationships/worksheet" Target="/xl/worksheets/sheet3.xml" Id="R8819f128965448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2" t="str">
        <x:v>13-week cash flow forecast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 t="str">
        <x:v>Company</x:v>
      </x:c>
      <x:c r="B3" s="7"/>
      <x:c r="C3" s="7"/>
      <x:c r="D3" s="7"/>
      <x:c r="E3" s="1"/>
      <x:c r="F3" s="1" t="str">
        <x:v>Currency</x:v>
      </x:c>
      <x:c r="G3" s="7"/>
      <x:c r="H3" s="1"/>
      <x:c r="I3" s="1"/>
      <x:c r="J3" s="1"/>
      <x:c r="K3" s="1"/>
      <x:c r="L3" s="1"/>
      <x:c r="M3" s="1"/>
      <x:c r="N3" s="1"/>
    </x:row>
    <x:row r="4" ht="23" customHeight="1">
      <x:c r="A4" s="1" t="str">
        <x:v>First week starts</x:v>
      </x:c>
      <x:c r="B4" s="10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A5" s="1" t="str">
        <x:v>Opening cash</x:v>
      </x:c>
      <x:c r="B5" s="1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5" t="str">
        <x:v>Blue cells: enter positive cash flows; 0 means reviewed and none expected. Blank means unknown.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3" customHeight="1">
      <x:c r="A8" s="14" t="str">
        <x:v>Week starting</x:v>
      </x:c>
      <x:c r="B8" s="15" t="str">
        <x:f>IF(ISNUMBER($B$4),$B$4,"")</x:f>
      </x:c>
      <x:c r="C8" s="15" t="str">
        <x:f>IF(ISNUMBER(B8),B8+7,"")</x:f>
      </x:c>
      <x:c r="D8" s="15" t="str">
        <x:f>IF(ISNUMBER(C8),C8+7,"")</x:f>
      </x:c>
      <x:c r="E8" s="15" t="str">
        <x:f>IF(ISNUMBER(D8),D8+7,"")</x:f>
      </x:c>
      <x:c r="F8" s="15" t="str">
        <x:f>IF(ISNUMBER(E8),E8+7,"")</x:f>
      </x:c>
      <x:c r="G8" s="15" t="str">
        <x:f>IF(ISNUMBER(F8),F8+7,"")</x:f>
      </x:c>
      <x:c r="H8" s="15" t="str">
        <x:f>IF(ISNUMBER(G8),G8+7,"")</x:f>
      </x:c>
      <x:c r="I8" s="15" t="str">
        <x:f>IF(ISNUMBER(H8),H8+7,"")</x:f>
      </x:c>
      <x:c r="J8" s="15" t="str">
        <x:f>IF(ISNUMBER(I8),I8+7,"")</x:f>
      </x:c>
      <x:c r="K8" s="15" t="str">
        <x:f>IF(ISNUMBER(J8),J8+7,"")</x:f>
      </x:c>
      <x:c r="L8" s="15" t="str">
        <x:f>IF(ISNUMBER(K8),K8+7,"")</x:f>
      </x:c>
      <x:c r="M8" s="15" t="str">
        <x:f>IF(ISNUMBER(L8),L8+7,"")</x:f>
      </x:c>
      <x:c r="N8" s="15" t="str">
        <x:f>IF(ISNUMBER(M8),M8+7,"")</x:f>
      </x:c>
    </x:row>
    <x:row r="9" ht="23" customHeight="1">
      <x:c r="A9" s="1" t="str">
        <x:v>Opening cash</x:v>
      </x:c>
      <x:c r="B9" s="4" t="str">
        <x:f>IF(ISNUMBER($B$5),$B$5,"")</x:f>
      </x:c>
      <x:c r="C9" s="4" t="str">
        <x:f>IF(ISNUMBER(B23),B23,"")</x:f>
      </x:c>
      <x:c r="D9" s="4" t="str">
        <x:f>IF(ISNUMBER(C23),C23,"")</x:f>
      </x:c>
      <x:c r="E9" s="4" t="str">
        <x:f>IF(ISNUMBER(D23),D23,"")</x:f>
      </x:c>
      <x:c r="F9" s="4" t="str">
        <x:f>IF(ISNUMBER(E23),E23,"")</x:f>
      </x:c>
      <x:c r="G9" s="4" t="str">
        <x:f>IF(ISNUMBER(F23),F23,"")</x:f>
      </x:c>
      <x:c r="H9" s="4" t="str">
        <x:f>IF(ISNUMBER(G23),G23,"")</x:f>
      </x:c>
      <x:c r="I9" s="4" t="str">
        <x:f>IF(ISNUMBER(H23),H23,"")</x:f>
      </x:c>
      <x:c r="J9" s="4" t="str">
        <x:f>IF(ISNUMBER(I23),I23,"")</x:f>
      </x:c>
      <x:c r="K9" s="4" t="str">
        <x:f>IF(ISNUMBER(J23),J23,"")</x:f>
      </x:c>
      <x:c r="L9" s="4" t="str">
        <x:f>IF(ISNUMBER(K23),K23,"")</x:f>
      </x:c>
      <x:c r="M9" s="4" t="str">
        <x:f>IF(ISNUMBER(L23),L23,"")</x:f>
      </x:c>
      <x:c r="N9" s="4" t="str">
        <x:f>IF(ISNUMBER(M23),M23,"")</x:f>
      </x:c>
    </x:row>
    <x:row r="10" ht="23" customHeight="1">
      <x:c r="A10" s="1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 ht="23" customHeight="1">
      <x:c r="A11" s="1" t="str">
        <x:v>Customer receipts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</x:row>
    <x:row r="12" ht="23" customHeight="1">
      <x:c r="A12" s="1" t="str">
        <x:v>Other receipts</x:v>
      </x:c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</x:row>
    <x:row r="13" ht="23" customHeight="1">
      <x:c r="A13" s="14" t="str">
        <x:v>Total receipts</x:v>
      </x:c>
      <x:c r="B13" s="17" t="str">
        <x:f>IF(AND(COUNT(B11:B12)=2,MIN(B11:B12)&gt;=0),SUM(B11:B12),"")</x:f>
      </x:c>
      <x:c r="C13" s="17" t="str">
        <x:f>IF(AND(COUNT(C11:C12)=2,MIN(C11:C12)&gt;=0),SUM(C11:C12),"")</x:f>
      </x:c>
      <x:c r="D13" s="17" t="str">
        <x:f>IF(AND(COUNT(D11:D12)=2,MIN(D11:D12)&gt;=0),SUM(D11:D12),"")</x:f>
      </x:c>
      <x:c r="E13" s="17" t="str">
        <x:f>IF(AND(COUNT(E11:E12)=2,MIN(E11:E12)&gt;=0),SUM(E11:E12),"")</x:f>
      </x:c>
      <x:c r="F13" s="17" t="str">
        <x:f>IF(AND(COUNT(F11:F12)=2,MIN(F11:F12)&gt;=0),SUM(F11:F12),"")</x:f>
      </x:c>
      <x:c r="G13" s="17" t="str">
        <x:f>IF(AND(COUNT(G11:G12)=2,MIN(G11:G12)&gt;=0),SUM(G11:G12),"")</x:f>
      </x:c>
      <x:c r="H13" s="17" t="str">
        <x:f>IF(AND(COUNT(H11:H12)=2,MIN(H11:H12)&gt;=0),SUM(H11:H12),"")</x:f>
      </x:c>
      <x:c r="I13" s="17" t="str">
        <x:f>IF(AND(COUNT(I11:I12)=2,MIN(I11:I12)&gt;=0),SUM(I11:I12),"")</x:f>
      </x:c>
      <x:c r="J13" s="17" t="str">
        <x:f>IF(AND(COUNT(J11:J12)=2,MIN(J11:J12)&gt;=0),SUM(J11:J12),"")</x:f>
      </x:c>
      <x:c r="K13" s="17" t="str">
        <x:f>IF(AND(COUNT(K11:K12)=2,MIN(K11:K12)&gt;=0),SUM(K11:K12),"")</x:f>
      </x:c>
      <x:c r="L13" s="17" t="str">
        <x:f>IF(AND(COUNT(L11:L12)=2,MIN(L11:L12)&gt;=0),SUM(L11:L12),"")</x:f>
      </x:c>
      <x:c r="M13" s="17" t="str">
        <x:f>IF(AND(COUNT(M11:M12)=2,MIN(M11:M12)&gt;=0),SUM(M11:M12),"")</x:f>
      </x:c>
      <x:c r="N13" s="17" t="str">
        <x:f>IF(AND(COUNT(N11:N12)=2,MIN(N11:N12)&gt;=0),SUM(N11:N12),"")</x:f>
      </x:c>
    </x:row>
    <x:row r="14" ht="23" customHeight="1">
      <x:c r="A14" s="1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 ht="23" customHeight="1">
      <x:c r="A15" s="1" t="str">
        <x:v>Vendor payments</x:v>
      </x:c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</x:row>
    <x:row r="16" ht="23" customHeight="1">
      <x:c r="A16" s="1" t="str">
        <x:v>Payroll paid</x:v>
      </x:c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</x:row>
    <x:row r="17" ht="23" customHeight="1">
      <x:c r="A17" s="1" t="str">
        <x:v>Taxes paid</x:v>
      </x:c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</x:row>
    <x:row r="18" ht="23" customHeight="1">
      <x:c r="A18" s="1" t="str">
        <x:v>Debt payments</x:v>
      </x:c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</x:row>
    <x:row r="19" ht="23" customHeight="1">
      <x:c r="A19" s="1" t="str">
        <x:v>Other payments</x:v>
      </x:c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</x:row>
    <x:row r="20" ht="23" customHeight="1">
      <x:c r="A20" s="14" t="str">
        <x:v>Total payments</x:v>
      </x:c>
      <x:c r="B20" s="17" t="str">
        <x:f>IF(AND(COUNT(B15:B19)=5,MIN(B15:B19)&gt;=0),SUM(B15:B19),"")</x:f>
      </x:c>
      <x:c r="C20" s="17" t="str">
        <x:f>IF(AND(COUNT(C15:C19)=5,MIN(C15:C19)&gt;=0),SUM(C15:C19),"")</x:f>
      </x:c>
      <x:c r="D20" s="17" t="str">
        <x:f>IF(AND(COUNT(D15:D19)=5,MIN(D15:D19)&gt;=0),SUM(D15:D19),"")</x:f>
      </x:c>
      <x:c r="E20" s="17" t="str">
        <x:f>IF(AND(COUNT(E15:E19)=5,MIN(E15:E19)&gt;=0),SUM(E15:E19),"")</x:f>
      </x:c>
      <x:c r="F20" s="17" t="str">
        <x:f>IF(AND(COUNT(F15:F19)=5,MIN(F15:F19)&gt;=0),SUM(F15:F19),"")</x:f>
      </x:c>
      <x:c r="G20" s="17" t="str">
        <x:f>IF(AND(COUNT(G15:G19)=5,MIN(G15:G19)&gt;=0),SUM(G15:G19),"")</x:f>
      </x:c>
      <x:c r="H20" s="17" t="str">
        <x:f>IF(AND(COUNT(H15:H19)=5,MIN(H15:H19)&gt;=0),SUM(H15:H19),"")</x:f>
      </x:c>
      <x:c r="I20" s="17" t="str">
        <x:f>IF(AND(COUNT(I15:I19)=5,MIN(I15:I19)&gt;=0),SUM(I15:I19),"")</x:f>
      </x:c>
      <x:c r="J20" s="17" t="str">
        <x:f>IF(AND(COUNT(J15:J19)=5,MIN(J15:J19)&gt;=0),SUM(J15:J19),"")</x:f>
      </x:c>
      <x:c r="K20" s="17" t="str">
        <x:f>IF(AND(COUNT(K15:K19)=5,MIN(K15:K19)&gt;=0),SUM(K15:K19),"")</x:f>
      </x:c>
      <x:c r="L20" s="17" t="str">
        <x:f>IF(AND(COUNT(L15:L19)=5,MIN(L15:L19)&gt;=0),SUM(L15:L19),"")</x:f>
      </x:c>
      <x:c r="M20" s="17" t="str">
        <x:f>IF(AND(COUNT(M15:M19)=5,MIN(M15:M19)&gt;=0),SUM(M15:M19),"")</x:f>
      </x:c>
      <x:c r="N20" s="17" t="str">
        <x:f>IF(AND(COUNT(N15:N19)=5,MIN(N15:N19)&gt;=0),SUM(N15:N19),"")</x:f>
      </x:c>
    </x:row>
    <x:row r="21" ht="23" customHeight="1">
      <x:c r="A21" s="1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 ht="23" customHeight="1">
      <x:c r="A22" s="1" t="str">
        <x:v>Net cash movement</x:v>
      </x:c>
      <x:c r="B22" s="4" t="str">
        <x:f>IF(COUNT(B13,B20)=2,B13-B20,"")</x:f>
      </x:c>
      <x:c r="C22" s="4" t="str">
        <x:f>IF(COUNT(C13,C20)=2,C13-C20,"")</x:f>
      </x:c>
      <x:c r="D22" s="4" t="str">
        <x:f>IF(COUNT(D13,D20)=2,D13-D20,"")</x:f>
      </x:c>
      <x:c r="E22" s="4" t="str">
        <x:f>IF(COUNT(E13,E20)=2,E13-E20,"")</x:f>
      </x:c>
      <x:c r="F22" s="4" t="str">
        <x:f>IF(COUNT(F13,F20)=2,F13-F20,"")</x:f>
      </x:c>
      <x:c r="G22" s="4" t="str">
        <x:f>IF(COUNT(G13,G20)=2,G13-G20,"")</x:f>
      </x:c>
      <x:c r="H22" s="4" t="str">
        <x:f>IF(COUNT(H13,H20)=2,H13-H20,"")</x:f>
      </x:c>
      <x:c r="I22" s="4" t="str">
        <x:f>IF(COUNT(I13,I20)=2,I13-I20,"")</x:f>
      </x:c>
      <x:c r="J22" s="4" t="str">
        <x:f>IF(COUNT(J13,J20)=2,J13-J20,"")</x:f>
      </x:c>
      <x:c r="K22" s="4" t="str">
        <x:f>IF(COUNT(K13,K20)=2,K13-K20,"")</x:f>
      </x:c>
      <x:c r="L22" s="4" t="str">
        <x:f>IF(COUNT(L13,L20)=2,L13-L20,"")</x:f>
      </x:c>
      <x:c r="M22" s="4" t="str">
        <x:f>IF(COUNT(M13,M20)=2,M13-M20,"")</x:f>
      </x:c>
      <x:c r="N22" s="4" t="str">
        <x:f>IF(COUNT(N13,N20)=2,N13-N20,"")</x:f>
      </x:c>
    </x:row>
    <x:row r="23" ht="23" customHeight="1">
      <x:c r="A23" s="20" t="str">
        <x:v>Closing cash</x:v>
      </x:c>
      <x:c r="B23" s="21" t="str">
        <x:f>IF(COUNT(B8,B9,B22)=3,B9+B22,"")</x:f>
      </x:c>
      <x:c r="C23" s="21" t="str">
        <x:f>IF(COUNT(C8,C9,C22)=3,C9+C22,"")</x:f>
      </x:c>
      <x:c r="D23" s="21" t="str">
        <x:f>IF(COUNT(D8,D9,D22)=3,D9+D22,"")</x:f>
      </x:c>
      <x:c r="E23" s="21" t="str">
        <x:f>IF(COUNT(E8,E9,E22)=3,E9+E22,"")</x:f>
      </x:c>
      <x:c r="F23" s="21" t="str">
        <x:f>IF(COUNT(F8,F9,F22)=3,F9+F22,"")</x:f>
      </x:c>
      <x:c r="G23" s="21" t="str">
        <x:f>IF(COUNT(G8,G9,G22)=3,G9+G22,"")</x:f>
      </x:c>
      <x:c r="H23" s="21" t="str">
        <x:f>IF(COUNT(H8,H9,H22)=3,H9+H22,"")</x:f>
      </x:c>
      <x:c r="I23" s="21" t="str">
        <x:f>IF(COUNT(I8,I9,I22)=3,I9+I22,"")</x:f>
      </x:c>
      <x:c r="J23" s="21" t="str">
        <x:f>IF(COUNT(J8,J9,J22)=3,J9+J22,"")</x:f>
      </x:c>
      <x:c r="K23" s="21" t="str">
        <x:f>IF(COUNT(K8,K9,K22)=3,K9+K22,"")</x:f>
      </x:c>
      <x:c r="L23" s="21" t="str">
        <x:f>IF(COUNT(L8,L9,L22)=3,L9+L22,"")</x:f>
      </x:c>
      <x:c r="M23" s="21" t="str">
        <x:f>IF(COUNT(M8,M9,M22)=3,M9+M22,"")</x:f>
      </x:c>
      <x:c r="N23" s="21" t="str">
        <x:f>IF(COUNT(N8,N9,N22)=3,N9+N22,"")</x:f>
      </x:c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3" customHeight="1">
      <x:c r="A25" s="1" t="str">
        <x:v>Input status</x:v>
      </x:c>
      <x:c r="B25" s="1" t="str">
        <x:f>IF(AND(ISNUMBER(B8),ISNUMBER(B23)),"Calculated","Check inputs")</x:f>
        <x:v>Check inputs</x:v>
      </x:c>
      <x:c r="C25" s="1" t="str">
        <x:f>IF(AND(ISNUMBER(C8),ISNUMBER(C23)),"Calculated","Check inputs")</x:f>
        <x:v>Check inputs</x:v>
      </x:c>
      <x:c r="D25" s="1" t="str">
        <x:f>IF(AND(ISNUMBER(D8),ISNUMBER(D23)),"Calculated","Check inputs")</x:f>
        <x:v>Check inputs</x:v>
      </x:c>
      <x:c r="E25" s="1" t="str">
        <x:f>IF(AND(ISNUMBER(E8),ISNUMBER(E23)),"Calculated","Check inputs")</x:f>
        <x:v>Check inputs</x:v>
      </x:c>
      <x:c r="F25" s="1" t="str">
        <x:f>IF(AND(ISNUMBER(F8),ISNUMBER(F23)),"Calculated","Check inputs")</x:f>
        <x:v>Check inputs</x:v>
      </x:c>
      <x:c r="G25" s="1" t="str">
        <x:f>IF(AND(ISNUMBER(G8),ISNUMBER(G23)),"Calculated","Check inputs")</x:f>
        <x:v>Check inputs</x:v>
      </x:c>
      <x:c r="H25" s="1" t="str">
        <x:f>IF(AND(ISNUMBER(H8),ISNUMBER(H23)),"Calculated","Check inputs")</x:f>
        <x:v>Check inputs</x:v>
      </x:c>
      <x:c r="I25" s="1" t="str">
        <x:f>IF(AND(ISNUMBER(I8),ISNUMBER(I23)),"Calculated","Check inputs")</x:f>
        <x:v>Check inputs</x:v>
      </x:c>
      <x:c r="J25" s="1" t="str">
        <x:f>IF(AND(ISNUMBER(J8),ISNUMBER(J23)),"Calculated","Check inputs")</x:f>
        <x:v>Check inputs</x:v>
      </x:c>
      <x:c r="K25" s="1" t="str">
        <x:f>IF(AND(ISNUMBER(K8),ISNUMBER(K23)),"Calculated","Check inputs")</x:f>
        <x:v>Check inputs</x:v>
      </x:c>
      <x:c r="L25" s="1" t="str">
        <x:f>IF(AND(ISNUMBER(L8),ISNUMBER(L23)),"Calculated","Check inputs")</x:f>
        <x:v>Check inputs</x:v>
      </x:c>
      <x:c r="M25" s="1" t="str">
        <x:f>IF(AND(ISNUMBER(M8),ISNUMBER(M23)),"Calculated","Check inputs")</x:f>
        <x:v>Check inputs</x:v>
      </x:c>
      <x:c r="N25" s="1" t="str">
        <x:f>IF(AND(ISNUMBER(N8),ISNUMBER(N23)),"Calculated","Check inputs")</x:f>
        <x:v>Check inputs</x:v>
      </x:c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</x:sheetData>
  <x:mergeCells>
    <x:mergeCell ref="A2:N2"/>
    <x:mergeCell ref="B3:D3"/>
    <x:mergeCell ref="A6:N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2" t="str">
        <x:v>Fictional example | 13-week cash forecast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 t="str">
        <x:v>Company</x:v>
      </x:c>
      <x:c r="B3" s="7" t="str">
        <x:v>Fictional Demo Services</x:v>
      </x:c>
      <x:c r="C3" s="7"/>
      <x:c r="D3" s="7"/>
      <x:c r="E3" s="1"/>
      <x:c r="F3" s="1" t="str">
        <x:v>Currency</x:v>
      </x:c>
      <x:c r="G3" s="7" t="str">
        <x:v>USD</x:v>
      </x:c>
      <x:c r="H3" s="1"/>
      <x:c r="I3" s="1"/>
      <x:c r="J3" s="1"/>
      <x:c r="K3" s="1"/>
      <x:c r="L3" s="1"/>
      <x:c r="M3" s="1"/>
      <x:c r="N3" s="1"/>
    </x:row>
    <x:row r="4" ht="23" customHeight="1">
      <x:c r="A4" s="1" t="str">
        <x:v>First week starts</x:v>
      </x:c>
      <x:c r="B4" s="10" t="d">
        <x:v>2026-10-12T00:00:00.000Z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A5" s="1" t="str">
        <x:v>Opening cash</x:v>
      </x:c>
      <x:c r="B5" s="11" t="n">
        <x:v>20000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5" t="str">
        <x:v>Blue cells: enter positive cash flows; 0 means reviewed and none expected. Blank means unknown.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3" customHeight="1">
      <x:c r="A8" s="14" t="str">
        <x:v>Week starting</x:v>
      </x:c>
      <x:c r="B8" s="15" t="n">
        <x:f>IF(ISNUMBER($B$4),$B$4,"")</x:f>
        <x:v>46307</x:v>
      </x:c>
      <x:c r="C8" s="15" t="n">
        <x:f>IF(ISNUMBER(B8),B8+7,"")</x:f>
        <x:v>46314</x:v>
      </x:c>
      <x:c r="D8" s="15" t="n">
        <x:f>IF(ISNUMBER(C8),C8+7,"")</x:f>
        <x:v>46321</x:v>
      </x:c>
      <x:c r="E8" s="15" t="n">
        <x:f>IF(ISNUMBER(D8),D8+7,"")</x:f>
        <x:v>46328</x:v>
      </x:c>
      <x:c r="F8" s="15" t="n">
        <x:f>IF(ISNUMBER(E8),E8+7,"")</x:f>
        <x:v>46335</x:v>
      </x:c>
      <x:c r="G8" s="15" t="n">
        <x:f>IF(ISNUMBER(F8),F8+7,"")</x:f>
        <x:v>46342</x:v>
      </x:c>
      <x:c r="H8" s="15" t="n">
        <x:f>IF(ISNUMBER(G8),G8+7,"")</x:f>
        <x:v>46349</x:v>
      </x:c>
      <x:c r="I8" s="15" t="n">
        <x:f>IF(ISNUMBER(H8),H8+7,"")</x:f>
        <x:v>46356</x:v>
      </x:c>
      <x:c r="J8" s="15" t="n">
        <x:f>IF(ISNUMBER(I8),I8+7,"")</x:f>
        <x:v>46363</x:v>
      </x:c>
      <x:c r="K8" s="15" t="n">
        <x:f>IF(ISNUMBER(J8),J8+7,"")</x:f>
        <x:v>46370</x:v>
      </x:c>
      <x:c r="L8" s="15" t="n">
        <x:f>IF(ISNUMBER(K8),K8+7,"")</x:f>
        <x:v>46377</x:v>
      </x:c>
      <x:c r="M8" s="15" t="n">
        <x:f>IF(ISNUMBER(L8),L8+7,"")</x:f>
        <x:v>46384</x:v>
      </x:c>
      <x:c r="N8" s="15" t="n">
        <x:f>IF(ISNUMBER(M8),M8+7,"")</x:f>
        <x:v>46391</x:v>
      </x:c>
    </x:row>
    <x:row r="9" ht="23" customHeight="1">
      <x:c r="A9" s="1" t="str">
        <x:v>Opening cash</x:v>
      </x:c>
      <x:c r="B9" s="4" t="n">
        <x:f>IF(ISNUMBER($B$5),$B$5,"")</x:f>
        <x:v>20000</x:v>
      </x:c>
      <x:c r="C9" s="4" t="n">
        <x:f>IF(ISNUMBER(B23),B23,"")</x:f>
        <x:v>21500</x:v>
      </x:c>
      <x:c r="D9" s="4" t="n">
        <x:f>IF(ISNUMBER(C23),C23,"")</x:f>
        <x:v>17500</x:v>
      </x:c>
      <x:c r="E9" s="4" t="n">
        <x:f>IF(ISNUMBER(D23),D23,"")</x:f>
        <x:v>20500</x:v>
      </x:c>
      <x:c r="F9" s="4" t="n">
        <x:f>IF(ISNUMBER(E23),E23,"")</x:f>
        <x:v>20000</x:v>
      </x:c>
      <x:c r="G9" s="4" t="n">
        <x:f>IF(ISNUMBER(F23),F23,"")</x:f>
        <x:v>21500</x:v>
      </x:c>
      <x:c r="H9" s="4" t="n">
        <x:f>IF(ISNUMBER(G23),G23,"")</x:f>
        <x:v>20000</x:v>
      </x:c>
      <x:c r="I9" s="4" t="n">
        <x:f>IF(ISNUMBER(H23),H23,"")</x:f>
        <x:v>21500</x:v>
      </x:c>
      <x:c r="J9" s="4" t="n">
        <x:f>IF(ISNUMBER(I23),I23,"")</x:f>
        <x:v>21000</x:v>
      </x:c>
      <x:c r="K9" s="4" t="n">
        <x:f>IF(ISNUMBER(J23),J23,"")</x:f>
        <x:v>24000</x:v>
      </x:c>
      <x:c r="L9" s="4" t="n">
        <x:f>IF(ISNUMBER(K23),K23,"")</x:f>
        <x:v>22000</x:v>
      </x:c>
      <x:c r="M9" s="4" t="n">
        <x:f>IF(ISNUMBER(L23),L23,"")</x:f>
        <x:v>23500</x:v>
      </x:c>
      <x:c r="N9" s="4" t="n">
        <x:f>IF(ISNUMBER(M23),M23,"")</x:f>
        <x:v>23500</x:v>
      </x:c>
    </x:row>
    <x:row r="10" ht="23" customHeight="1">
      <x:c r="A10" s="1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 ht="23" customHeight="1">
      <x:c r="A11" s="1" t="str">
        <x:v>Customer receipts</x:v>
      </x:c>
      <x:c r="B11" s="11" t="n">
        <x:v>8000</x:v>
      </x:c>
      <x:c r="C11" s="11" t="n">
        <x:v>6000</x:v>
      </x:c>
      <x:c r="D11" s="11" t="n">
        <x:v>9500</x:v>
      </x:c>
      <x:c r="E11" s="11" t="n">
        <x:v>8000</x:v>
      </x:c>
      <x:c r="F11" s="11" t="n">
        <x:v>8000</x:v>
      </x:c>
      <x:c r="G11" s="11" t="n">
        <x:v>8500</x:v>
      </x:c>
      <x:c r="H11" s="11" t="n">
        <x:v>8000</x:v>
      </x:c>
      <x:c r="I11" s="11" t="n">
        <x:v>8000</x:v>
      </x:c>
      <x:c r="J11" s="11" t="n">
        <x:v>9500</x:v>
      </x:c>
      <x:c r="K11" s="11" t="n">
        <x:v>8000</x:v>
      </x:c>
      <x:c r="L11" s="11" t="n">
        <x:v>8000</x:v>
      </x:c>
      <x:c r="M11" s="11" t="n">
        <x:v>8500</x:v>
      </x:c>
      <x:c r="N11" s="11" t="n">
        <x:v>8000</x:v>
      </x:c>
    </x:row>
    <x:row r="12" ht="23" customHeight="1">
      <x:c r="A12" s="1" t="str">
        <x:v>Other receipts</x:v>
      </x:c>
      <x:c r="B12" s="11" t="n">
        <x:v>0</x:v>
      </x:c>
      <x:c r="C12" s="11" t="n">
        <x:v>0</x:v>
      </x:c>
      <x:c r="D12" s="11" t="n">
        <x:v>0</x:v>
      </x:c>
      <x:c r="E12" s="11" t="n">
        <x:v>0</x:v>
      </x:c>
      <x:c r="F12" s="11" t="n">
        <x:v>0</x:v>
      </x:c>
      <x:c r="G12" s="11" t="n">
        <x:v>0</x:v>
      </x:c>
      <x:c r="H12" s="11" t="n">
        <x:v>0</x:v>
      </x:c>
      <x:c r="I12" s="11" t="n">
        <x:v>0</x:v>
      </x:c>
      <x:c r="J12" s="11" t="n">
        <x:v>0</x:v>
      </x:c>
      <x:c r="K12" s="11" t="n">
        <x:v>0</x:v>
      </x:c>
      <x:c r="L12" s="11" t="n">
        <x:v>0</x:v>
      </x:c>
      <x:c r="M12" s="11" t="n">
        <x:v>0</x:v>
      </x:c>
      <x:c r="N12" s="11" t="n">
        <x:v>0</x:v>
      </x:c>
    </x:row>
    <x:row r="13" ht="23" customHeight="1">
      <x:c r="A13" s="14" t="str">
        <x:v>Total receipts</x:v>
      </x:c>
      <x:c r="B13" s="17" t="n">
        <x:f>IF(AND(COUNT(B11:B12)=2,MIN(B11:B12)&gt;=0),SUM(B11:B12),"")</x:f>
        <x:v>8000</x:v>
      </x:c>
      <x:c r="C13" s="17" t="n">
        <x:f>IF(AND(COUNT(C11:C12)=2,MIN(C11:C12)&gt;=0),SUM(C11:C12),"")</x:f>
        <x:v>6000</x:v>
      </x:c>
      <x:c r="D13" s="17" t="n">
        <x:f>IF(AND(COUNT(D11:D12)=2,MIN(D11:D12)&gt;=0),SUM(D11:D12),"")</x:f>
        <x:v>9500</x:v>
      </x:c>
      <x:c r="E13" s="17" t="n">
        <x:f>IF(AND(COUNT(E11:E12)=2,MIN(E11:E12)&gt;=0),SUM(E11:E12),"")</x:f>
        <x:v>8000</x:v>
      </x:c>
      <x:c r="F13" s="17" t="n">
        <x:f>IF(AND(COUNT(F11:F12)=2,MIN(F11:F12)&gt;=0),SUM(F11:F12),"")</x:f>
        <x:v>8000</x:v>
      </x:c>
      <x:c r="G13" s="17" t="n">
        <x:f>IF(AND(COUNT(G11:G12)=2,MIN(G11:G12)&gt;=0),SUM(G11:G12),"")</x:f>
        <x:v>8500</x:v>
      </x:c>
      <x:c r="H13" s="17" t="n">
        <x:f>IF(AND(COUNT(H11:H12)=2,MIN(H11:H12)&gt;=0),SUM(H11:H12),"")</x:f>
        <x:v>8000</x:v>
      </x:c>
      <x:c r="I13" s="17" t="n">
        <x:f>IF(AND(COUNT(I11:I12)=2,MIN(I11:I12)&gt;=0),SUM(I11:I12),"")</x:f>
        <x:v>8000</x:v>
      </x:c>
      <x:c r="J13" s="17" t="n">
        <x:f>IF(AND(COUNT(J11:J12)=2,MIN(J11:J12)&gt;=0),SUM(J11:J12),"")</x:f>
        <x:v>9500</x:v>
      </x:c>
      <x:c r="K13" s="17" t="n">
        <x:f>IF(AND(COUNT(K11:K12)=2,MIN(K11:K12)&gt;=0),SUM(K11:K12),"")</x:f>
        <x:v>8000</x:v>
      </x:c>
      <x:c r="L13" s="17" t="n">
        <x:f>IF(AND(COUNT(L11:L12)=2,MIN(L11:L12)&gt;=0),SUM(L11:L12),"")</x:f>
        <x:v>8000</x:v>
      </x:c>
      <x:c r="M13" s="17" t="n">
        <x:f>IF(AND(COUNT(M11:M12)=2,MIN(M11:M12)&gt;=0),SUM(M11:M12),"")</x:f>
        <x:v>8500</x:v>
      </x:c>
      <x:c r="N13" s="17" t="n">
        <x:f>IF(AND(COUNT(N11:N12)=2,MIN(N11:N12)&gt;=0),SUM(N11:N12),"")</x:f>
        <x:v>8000</x:v>
      </x:c>
    </x:row>
    <x:row r="14" ht="23" customHeight="1">
      <x:c r="A14" s="1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 ht="23" customHeight="1">
      <x:c r="A15" s="1" t="str">
        <x:v>Vendor payments</x:v>
      </x:c>
      <x:c r="B15" s="11" t="n">
        <x:v>3000</x:v>
      </x:c>
      <x:c r="C15" s="11" t="n">
        <x:v>3500</x:v>
      </x:c>
      <x:c r="D15" s="11" t="n">
        <x:v>3000</x:v>
      </x:c>
      <x:c r="E15" s="11" t="n">
        <x:v>3000</x:v>
      </x:c>
      <x:c r="F15" s="11" t="n">
        <x:v>3000</x:v>
      </x:c>
      <x:c r="G15" s="11" t="n">
        <x:v>3500</x:v>
      </x:c>
      <x:c r="H15" s="11" t="n">
        <x:v>3000</x:v>
      </x:c>
      <x:c r="I15" s="11" t="n">
        <x:v>3000</x:v>
      </x:c>
      <x:c r="J15" s="11" t="n">
        <x:v>3000</x:v>
      </x:c>
      <x:c r="K15" s="11" t="n">
        <x:v>3500</x:v>
      </x:c>
      <x:c r="L15" s="11" t="n">
        <x:v>3000</x:v>
      </x:c>
      <x:c r="M15" s="11" t="n">
        <x:v>3000</x:v>
      </x:c>
      <x:c r="N15" s="11" t="n">
        <x:v>3000</x:v>
      </x:c>
    </x:row>
    <x:row r="16" ht="23" customHeight="1">
      <x:c r="A16" s="1" t="str">
        <x:v>Payroll paid</x:v>
      </x:c>
      <x:c r="B16" s="11" t="n">
        <x:v>3000</x:v>
      </x:c>
      <x:c r="C16" s="11" t="n">
        <x:v>5000</x:v>
      </x:c>
      <x:c r="D16" s="11" t="n">
        <x:v>3000</x:v>
      </x:c>
      <x:c r="E16" s="11" t="n">
        <x:v>5000</x:v>
      </x:c>
      <x:c r="F16" s="11" t="n">
        <x:v>3000</x:v>
      </x:c>
      <x:c r="G16" s="11" t="n">
        <x:v>5000</x:v>
      </x:c>
      <x:c r="H16" s="11" t="n">
        <x:v>3000</x:v>
      </x:c>
      <x:c r="I16" s="11" t="n">
        <x:v>5000</x:v>
      </x:c>
      <x:c r="J16" s="11" t="n">
        <x:v>3000</x:v>
      </x:c>
      <x:c r="K16" s="11" t="n">
        <x:v>5000</x:v>
      </x:c>
      <x:c r="L16" s="11" t="n">
        <x:v>3000</x:v>
      </x:c>
      <x:c r="M16" s="11" t="n">
        <x:v>5000</x:v>
      </x:c>
      <x:c r="N16" s="11" t="n">
        <x:v>3000</x:v>
      </x:c>
    </x:row>
    <x:row r="17" ht="23" customHeight="1">
      <x:c r="A17" s="1" t="str">
        <x:v>Taxes paid</x:v>
      </x:c>
      <x:c r="B17" s="11" t="n">
        <x:v>0</x:v>
      </x:c>
      <x:c r="C17" s="11" t="n">
        <x:v>1000</x:v>
      </x:c>
      <x:c r="D17" s="11" t="n">
        <x:v>0</x:v>
      </x:c>
      <x:c r="E17" s="11" t="n">
        <x:v>0</x:v>
      </x:c>
      <x:c r="F17" s="11" t="n">
        <x:v>0</x:v>
      </x:c>
      <x:c r="G17" s="11" t="n">
        <x:v>1000</x:v>
      </x:c>
      <x:c r="H17" s="11" t="n">
        <x:v>0</x:v>
      </x:c>
      <x:c r="I17" s="11" t="n">
        <x:v>0</x:v>
      </x:c>
      <x:c r="J17" s="11" t="n">
        <x:v>0</x:v>
      </x:c>
      <x:c r="K17" s="11" t="n">
        <x:v>1000</x:v>
      </x:c>
      <x:c r="L17" s="11" t="n">
        <x:v>0</x:v>
      </x:c>
      <x:c r="M17" s="11" t="n">
        <x:v>0</x:v>
      </x:c>
      <x:c r="N17" s="11" t="n">
        <x:v>0</x:v>
      </x:c>
    </x:row>
    <x:row r="18" ht="23" customHeight="1">
      <x:c r="A18" s="1" t="str">
        <x:v>Debt payments</x:v>
      </x:c>
      <x:c r="B18" s="11" t="n">
        <x:v>500</x:v>
      </x:c>
      <x:c r="C18" s="11" t="n">
        <x:v>500</x:v>
      </x:c>
      <x:c r="D18" s="11" t="n">
        <x:v>500</x:v>
      </x:c>
      <x:c r="E18" s="11" t="n">
        <x:v>500</x:v>
      </x:c>
      <x:c r="F18" s="11" t="n">
        <x:v>500</x:v>
      </x:c>
      <x:c r="G18" s="11" t="n">
        <x:v>500</x:v>
      </x:c>
      <x:c r="H18" s="11" t="n">
        <x:v>500</x:v>
      </x:c>
      <x:c r="I18" s="11" t="n">
        <x:v>500</x:v>
      </x:c>
      <x:c r="J18" s="11" t="n">
        <x:v>500</x:v>
      </x:c>
      <x:c r="K18" s="11" t="n">
        <x:v>500</x:v>
      </x:c>
      <x:c r="L18" s="11" t="n">
        <x:v>500</x:v>
      </x:c>
      <x:c r="M18" s="11" t="n">
        <x:v>500</x:v>
      </x:c>
      <x:c r="N18" s="11" t="n">
        <x:v>500</x:v>
      </x:c>
    </x:row>
    <x:row r="19" ht="23" customHeight="1">
      <x:c r="A19" s="1" t="str">
        <x:v>Other payments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11" t="n">
        <x:v>0</x:v>
      </x:c>
    </x:row>
    <x:row r="20" ht="23" customHeight="1">
      <x:c r="A20" s="14" t="str">
        <x:v>Total payments</x:v>
      </x:c>
      <x:c r="B20" s="17" t="n">
        <x:f>IF(AND(COUNT(B15:B19)=5,MIN(B15:B19)&gt;=0),SUM(B15:B19),"")</x:f>
        <x:v>6500</x:v>
      </x:c>
      <x:c r="C20" s="17" t="n">
        <x:f>IF(AND(COUNT(C15:C19)=5,MIN(C15:C19)&gt;=0),SUM(C15:C19),"")</x:f>
        <x:v>10000</x:v>
      </x:c>
      <x:c r="D20" s="17" t="n">
        <x:f>IF(AND(COUNT(D15:D19)=5,MIN(D15:D19)&gt;=0),SUM(D15:D19),"")</x:f>
        <x:v>6500</x:v>
      </x:c>
      <x:c r="E20" s="17" t="n">
        <x:f>IF(AND(COUNT(E15:E19)=5,MIN(E15:E19)&gt;=0),SUM(E15:E19),"")</x:f>
        <x:v>8500</x:v>
      </x:c>
      <x:c r="F20" s="17" t="n">
        <x:f>IF(AND(COUNT(F15:F19)=5,MIN(F15:F19)&gt;=0),SUM(F15:F19),"")</x:f>
        <x:v>6500</x:v>
      </x:c>
      <x:c r="G20" s="17" t="n">
        <x:f>IF(AND(COUNT(G15:G19)=5,MIN(G15:G19)&gt;=0),SUM(G15:G19),"")</x:f>
        <x:v>10000</x:v>
      </x:c>
      <x:c r="H20" s="17" t="n">
        <x:f>IF(AND(COUNT(H15:H19)=5,MIN(H15:H19)&gt;=0),SUM(H15:H19),"")</x:f>
        <x:v>6500</x:v>
      </x:c>
      <x:c r="I20" s="17" t="n">
        <x:f>IF(AND(COUNT(I15:I19)=5,MIN(I15:I19)&gt;=0),SUM(I15:I19),"")</x:f>
        <x:v>8500</x:v>
      </x:c>
      <x:c r="J20" s="17" t="n">
        <x:f>IF(AND(COUNT(J15:J19)=5,MIN(J15:J19)&gt;=0),SUM(J15:J19),"")</x:f>
        <x:v>6500</x:v>
      </x:c>
      <x:c r="K20" s="17" t="n">
        <x:f>IF(AND(COUNT(K15:K19)=5,MIN(K15:K19)&gt;=0),SUM(K15:K19),"")</x:f>
        <x:v>10000</x:v>
      </x:c>
      <x:c r="L20" s="17" t="n">
        <x:f>IF(AND(COUNT(L15:L19)=5,MIN(L15:L19)&gt;=0),SUM(L15:L19),"")</x:f>
        <x:v>6500</x:v>
      </x:c>
      <x:c r="M20" s="17" t="n">
        <x:f>IF(AND(COUNT(M15:M19)=5,MIN(M15:M19)&gt;=0),SUM(M15:M19),"")</x:f>
        <x:v>8500</x:v>
      </x:c>
      <x:c r="N20" s="17" t="n">
        <x:f>IF(AND(COUNT(N15:N19)=5,MIN(N15:N19)&gt;=0),SUM(N15:N19),"")</x:f>
        <x:v>6500</x:v>
      </x:c>
    </x:row>
    <x:row r="21" ht="23" customHeight="1">
      <x:c r="A21" s="1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 ht="23" customHeight="1">
      <x:c r="A22" s="1" t="str">
        <x:v>Net cash movement</x:v>
      </x:c>
      <x:c r="B22" s="4" t="n">
        <x:f>IF(COUNT(B13,B20)=2,B13-B20,"")</x:f>
        <x:v>1500</x:v>
      </x:c>
      <x:c r="C22" s="4" t="n">
        <x:f>IF(COUNT(C13,C20)=2,C13-C20,"")</x:f>
        <x:v>-4000</x:v>
      </x:c>
      <x:c r="D22" s="4" t="n">
        <x:f>IF(COUNT(D13,D20)=2,D13-D20,"")</x:f>
        <x:v>3000</x:v>
      </x:c>
      <x:c r="E22" s="4" t="n">
        <x:f>IF(COUNT(E13,E20)=2,E13-E20,"")</x:f>
        <x:v>-500</x:v>
      </x:c>
      <x:c r="F22" s="4" t="n">
        <x:f>IF(COUNT(F13,F20)=2,F13-F20,"")</x:f>
        <x:v>1500</x:v>
      </x:c>
      <x:c r="G22" s="4" t="n">
        <x:f>IF(COUNT(G13,G20)=2,G13-G20,"")</x:f>
        <x:v>-1500</x:v>
      </x:c>
      <x:c r="H22" s="4" t="n">
        <x:f>IF(COUNT(H13,H20)=2,H13-H20,"")</x:f>
        <x:v>1500</x:v>
      </x:c>
      <x:c r="I22" s="4" t="n">
        <x:f>IF(COUNT(I13,I20)=2,I13-I20,"")</x:f>
        <x:v>-500</x:v>
      </x:c>
      <x:c r="J22" s="4" t="n">
        <x:f>IF(COUNT(J13,J20)=2,J13-J20,"")</x:f>
        <x:v>3000</x:v>
      </x:c>
      <x:c r="K22" s="4" t="n">
        <x:f>IF(COUNT(K13,K20)=2,K13-K20,"")</x:f>
        <x:v>-2000</x:v>
      </x:c>
      <x:c r="L22" s="4" t="n">
        <x:f>IF(COUNT(L13,L20)=2,L13-L20,"")</x:f>
        <x:v>1500</x:v>
      </x:c>
      <x:c r="M22" s="4" t="n">
        <x:f>IF(COUNT(M13,M20)=2,M13-M20,"")</x:f>
        <x:v>0</x:v>
      </x:c>
      <x:c r="N22" s="4" t="n">
        <x:f>IF(COUNT(N13,N20)=2,N13-N20,"")</x:f>
        <x:v>1500</x:v>
      </x:c>
    </x:row>
    <x:row r="23" ht="23" customHeight="1">
      <x:c r="A23" s="20" t="str">
        <x:v>Closing cash</x:v>
      </x:c>
      <x:c r="B23" s="21" t="n">
        <x:f>IF(COUNT(B8,B9,B22)=3,B9+B22,"")</x:f>
        <x:v>21500</x:v>
      </x:c>
      <x:c r="C23" s="21" t="n">
        <x:f>IF(COUNT(C8,C9,C22)=3,C9+C22,"")</x:f>
        <x:v>17500</x:v>
      </x:c>
      <x:c r="D23" s="21" t="n">
        <x:f>IF(COUNT(D8,D9,D22)=3,D9+D22,"")</x:f>
        <x:v>20500</x:v>
      </x:c>
      <x:c r="E23" s="21" t="n">
        <x:f>IF(COUNT(E8,E9,E22)=3,E9+E22,"")</x:f>
        <x:v>20000</x:v>
      </x:c>
      <x:c r="F23" s="21" t="n">
        <x:f>IF(COUNT(F8,F9,F22)=3,F9+F22,"")</x:f>
        <x:v>21500</x:v>
      </x:c>
      <x:c r="G23" s="21" t="n">
        <x:f>IF(COUNT(G8,G9,G22)=3,G9+G22,"")</x:f>
        <x:v>20000</x:v>
      </x:c>
      <x:c r="H23" s="21" t="n">
        <x:f>IF(COUNT(H8,H9,H22)=3,H9+H22,"")</x:f>
        <x:v>21500</x:v>
      </x:c>
      <x:c r="I23" s="21" t="n">
        <x:f>IF(COUNT(I8,I9,I22)=3,I9+I22,"")</x:f>
        <x:v>21000</x:v>
      </x:c>
      <x:c r="J23" s="21" t="n">
        <x:f>IF(COUNT(J8,J9,J22)=3,J9+J22,"")</x:f>
        <x:v>24000</x:v>
      </x:c>
      <x:c r="K23" s="21" t="n">
        <x:f>IF(COUNT(K8,K9,K22)=3,K9+K22,"")</x:f>
        <x:v>22000</x:v>
      </x:c>
      <x:c r="L23" s="21" t="n">
        <x:f>IF(COUNT(L8,L9,L22)=3,L9+L22,"")</x:f>
        <x:v>23500</x:v>
      </x:c>
      <x:c r="M23" s="21" t="n">
        <x:f>IF(COUNT(M8,M9,M22)=3,M9+M22,"")</x:f>
        <x:v>23500</x:v>
      </x:c>
      <x:c r="N23" s="21" t="n">
        <x:f>IF(COUNT(N8,N9,N22)=3,N9+N22,"")</x:f>
        <x:v>25000</x:v>
      </x:c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3" customHeight="1">
      <x:c r="A25" s="1" t="str">
        <x:v>Input status</x:v>
      </x:c>
      <x:c r="B25" s="1" t="str">
        <x:f>IF(AND(ISNUMBER(B8),ISNUMBER(B23)),"Calculated","Check inputs")</x:f>
        <x:v>Calculated</x:v>
      </x:c>
      <x:c r="C25" s="1" t="str">
        <x:f>IF(AND(ISNUMBER(C8),ISNUMBER(C23)),"Calculated","Check inputs")</x:f>
        <x:v>Calculated</x:v>
      </x:c>
      <x:c r="D25" s="1" t="str">
        <x:f>IF(AND(ISNUMBER(D8),ISNUMBER(D23)),"Calculated","Check inputs")</x:f>
        <x:v>Calculated</x:v>
      </x:c>
      <x:c r="E25" s="1" t="str">
        <x:f>IF(AND(ISNUMBER(E8),ISNUMBER(E23)),"Calculated","Check inputs")</x:f>
        <x:v>Calculated</x:v>
      </x:c>
      <x:c r="F25" s="1" t="str">
        <x:f>IF(AND(ISNUMBER(F8),ISNUMBER(F23)),"Calculated","Check inputs")</x:f>
        <x:v>Calculated</x:v>
      </x:c>
      <x:c r="G25" s="1" t="str">
        <x:f>IF(AND(ISNUMBER(G8),ISNUMBER(G23)),"Calculated","Check inputs")</x:f>
        <x:v>Calculated</x:v>
      </x:c>
      <x:c r="H25" s="1" t="str">
        <x:f>IF(AND(ISNUMBER(H8),ISNUMBER(H23)),"Calculated","Check inputs")</x:f>
        <x:v>Calculated</x:v>
      </x:c>
      <x:c r="I25" s="1" t="str">
        <x:f>IF(AND(ISNUMBER(I8),ISNUMBER(I23)),"Calculated","Check inputs")</x:f>
        <x:v>Calculated</x:v>
      </x:c>
      <x:c r="J25" s="1" t="str">
        <x:f>IF(AND(ISNUMBER(J8),ISNUMBER(J23)),"Calculated","Check inputs")</x:f>
        <x:v>Calculated</x:v>
      </x:c>
      <x:c r="K25" s="1" t="str">
        <x:f>IF(AND(ISNUMBER(K8),ISNUMBER(K23)),"Calculated","Check inputs")</x:f>
        <x:v>Calculated</x:v>
      </x:c>
      <x:c r="L25" s="1" t="str">
        <x:f>IF(AND(ISNUMBER(L8),ISNUMBER(L23)),"Calculated","Check inputs")</x:f>
        <x:v>Calculated</x:v>
      </x:c>
      <x:c r="M25" s="1" t="str">
        <x:f>IF(AND(ISNUMBER(M8),ISNUMBER(M23)),"Calculated","Check inputs")</x:f>
        <x:v>Calculated</x:v>
      </x:c>
      <x:c r="N25" s="1" t="str">
        <x:f>IF(AND(ISNUMBER(N8),ISNUMBER(N23)),"Calculated","Check inputs")</x:f>
        <x:v>Calculated</x:v>
      </x:c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</x:sheetData>
  <x:mergeCells>
    <x:mergeCell ref="A2:N2"/>
    <x:mergeCell ref="B3:D3"/>
    <x:mergeCell ref="A6:N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36" customHeight="1">
      <x:c r="A1" s="1"/>
      <x:c r="B1" s="1"/>
    </x:row>
    <x:row r="2" ht="36" customHeight="1">
      <x:c r="A2" s="22" t="str">
        <x:v>Using the cash forecast</x:v>
      </x:c>
      <x:c r="B2" s="1"/>
    </x:row>
    <x:row r="3" ht="36" customHeight="1">
      <x:c r="A3" s="1"/>
      <x:c r="B3" s="1"/>
    </x:row>
    <x:row r="4" ht="36" customHeight="1">
      <x:c r="A4" s="1" t="str">
        <x:v>Purpose</x:v>
      </x:c>
      <x:c r="B4" s="23" t="str">
        <x:v>A manually completed weekly cash model. No QuickBooks connection, macros or external data links.</x:v>
      </x:c>
    </x:row>
    <x:row r="5" ht="36" customHeight="1">
      <x:c r="A5" s="1" t="str">
        <x:v>Forecast</x:v>
      </x:c>
      <x:c r="B5" s="23" t="str">
        <x:v>Enter your company, one currency, first week-start date and opening cash in the blue cells.</x:v>
      </x:c>
    </x:row>
    <x:row r="6" ht="36" customHeight="1">
      <x:c r="A6" s="1" t="str">
        <x:v>Opening cash</x:v>
      </x:c>
      <x:c r="B6" s="23" t="str">
        <x:v>Use verified balances for the included accounts immediately before the first forecast week.</x:v>
      </x:c>
    </x:row>
    <x:row r="7" ht="36" customHeight="1">
      <x:c r="A7" s="1" t="str">
        <x:v>Weekly inputs</x:v>
      </x:c>
      <x:c r="B7" s="23" t="str">
        <x:v>Enter receipts and payments as positive amounts. Enter 0 only when reviewed and none is expected.</x:v>
      </x:c>
    </x:row>
    <x:row r="8" ht="36" customHeight="1">
      <x:c r="A8" s="1" t="str">
        <x:v>Missing inputs</x:v>
      </x:c>
      <x:c r="B8" s="23" t="str">
        <x:v>Blank or invalid weekly inputs keep the dependent closing balances blank. Check inputs is not a forecast.</x:v>
      </x:c>
    </x:row>
    <x:row r="9" ht="36" customHeight="1">
      <x:c r="A9" s="1" t="str">
        <x:v>Completeness</x:v>
      </x:c>
      <x:c r="B9" s="23" t="str">
        <x:v>Calculated only means the required numeric inputs and week date are present; verify company and currency yourself.</x:v>
      </x:c>
    </x:row>
    <x:row r="10" ht="36" customHeight="1">
      <x:c r="A10" s="1" t="str">
        <x:v>No double counting</x:v>
      </x:c>
      <x:c r="B10" s="23" t="str">
        <x:v>Use each flow once. Transfers between included accounts do not create or consume total cash.</x:v>
      </x:c>
    </x:row>
    <x:row r="11" ht="36" customHeight="1">
      <x:c r="A11" s="1" t="str">
        <x:v>Forecast assumptions</x:v>
      </x:c>
      <x:c r="B11" s="23" t="str">
        <x:v>Invoice due dates are not promises to pay. Include commitments that are missing from the books.</x:v>
      </x:c>
    </x:row>
    <x:row r="12" ht="36" customHeight="1">
      <x:c r="A12" s="1" t="str">
        <x:v>Example</x:v>
      </x:c>
      <x:c r="B12" s="23" t="str">
        <x:v>All numbers in Example are fictional, created solely to demonstrate calculations. They are not estimates for your business.</x:v>
      </x:c>
    </x:row>
    <x:row r="13" ht="36" customHeight="1">
      <x:c r="A13" s="1" t="str">
        <x:v>Weekly check</x:v>
      </x:c>
      <x:c r="B13" s="23" t="str">
        <x:v>Save the old version, compare actual cash movement, review assumptions, then roll forward.</x:v>
      </x:c>
    </x:row>
    <x:row r="14" ht="36" customHeight="1">
      <x:c r="A14" s="1" t="str">
        <x:v>Delayed receipt</x:v>
      </x:c>
      <x:c r="B14" s="23" t="str">
        <x:v>Save a separate scenario copy. Move the receipt from the expected week to its revised collection week.</x:v>
      </x:c>
    </x:row>
    <x:row r="15" ht="36" customHeight="1">
      <x:c r="A15" s="1" t="str">
        <x:v>Scope</x:v>
      </x:c>
      <x:c r="B15" s="23" t="str">
        <x:v>One company and currency per model. Weekly totals can hide a shortfall within a week.</x:v>
      </x:c>
    </x:row>
    <x:row r="16" ht="36" customHeight="1">
      <x:c r="A16" s="1" t="str">
        <x:v>Notes</x:v>
      </x:c>
      <x:c r="B16" s="23" t="str">
        <x:v>Keep an assumptions record with source, expected payment date, owner and last review date.</x:v>
      </x:c>
    </x:row>
    <x:row r="17" ht="36" customHeight="1">
      <x:c r="A17" s="1" t="str">
        <x:v>Guide</x:v>
      </x:c>
      <x:c r="B17" s="23" t="str">
        <x:v>https://deepledger.ai/blog/quickbooks-13-week-cash-flow-forecast</x:v>
      </x:c>
    </x:row>
    <x:row r="18" ht="36" customHeight="1">
      <x:c r="A18" s="1"/>
      <x:c r="B18" s="1"/>
    </x:row>
    <x:row r="19" ht="36" customHeight="1">
      <x:c r="A19" s="1"/>
      <x:c r="B19" s="1"/>
    </x:row>
    <x:row r="20" ht="36" customHeight="1">
      <x:c r="A20" s="1"/>
      <x:c r="B20" s="1"/>
    </x:row>
  </x:sheetData>
  <x:mergeCells>
    <x:mergeCell ref="A2:B2"/>
  </x:mergeCells>
  <x:pageMargins left="0.7" right="0.7" top="0.75" bottom="0.75" header="0.3" footer="0.3"/>
</x:worksheet>
</file>